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"/>
    </mc:Choice>
  </mc:AlternateContent>
  <bookViews>
    <workbookView xWindow="3060" yWindow="0" windowWidth="22020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  <c r="J196" i="1"/>
  <c r="L196" i="1"/>
</calcChain>
</file>

<file path=xl/sharedStrings.xml><?xml version="1.0" encoding="utf-8"?>
<sst xmlns="http://schemas.openxmlformats.org/spreadsheetml/2006/main" count="267" uniqueCount="92">
  <si>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</si>
  <si>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</si>
  <si>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</si>
  <si>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</si>
  <si>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</si>
  <si>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</si>
  <si>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</si>
  <si>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</si>
  <si>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</si>
  <si>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</si>
  <si>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</si>
  <si>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</si>
  <si>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</si>
  <si>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</si>
  <si>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</si>
  <si>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</si>
  <si>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</si>
  <si>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</si>
  <si>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</si>
  <si>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</si>
  <si>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</si>
  <si>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</si>
  <si>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</si>
  <si>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</si>
  <si>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</si>
  <si>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</si>
  <si>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</si>
  <si>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</si>
  <si>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</si>
  <si>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</si>
  <si>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</si>
  <si>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</si>
  <si>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</si>
  <si>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</si>
  <si>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</si>
  <si>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</si>
  <si>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</si>
  <si>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</si>
  <si>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</si>
  <si>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МОАУ "СОШ № 16"</t>
  </si>
  <si>
    <t>Долгополова О.В.</t>
  </si>
  <si>
    <t>Муниципальное общеобразовательное автономное учреждение "Средняя общеобразовательная школа № 16"</t>
  </si>
  <si>
    <t>Бутерброд с сыром                                                                                             Каша молочная рисовая</t>
  </si>
  <si>
    <t>377.08 253.03</t>
  </si>
  <si>
    <t>Кофейный напиток с молоком сгущенным</t>
  </si>
  <si>
    <t>Хлеб пшеничный</t>
  </si>
  <si>
    <t>286.02</t>
  </si>
  <si>
    <t>108.13</t>
  </si>
  <si>
    <t>Яблоко</t>
  </si>
  <si>
    <t>112.16</t>
  </si>
  <si>
    <t>Шницель домашний с соусом. Макароны отварные.</t>
  </si>
  <si>
    <t>209.08/ 227.08</t>
  </si>
  <si>
    <t>сладкое</t>
  </si>
  <si>
    <t>Пряник</t>
  </si>
  <si>
    <t>583.02</t>
  </si>
  <si>
    <t>Чай с лимоном.</t>
  </si>
  <si>
    <t>294.08</t>
  </si>
  <si>
    <t>Митболы. Картофель отварной с маслом.</t>
  </si>
  <si>
    <t>271.23/ 227.08</t>
  </si>
  <si>
    <t>Печенье Овсяное</t>
  </si>
  <si>
    <t>Чай с сахаром.</t>
  </si>
  <si>
    <t>300.08</t>
  </si>
  <si>
    <t>Котлета домашняя с соусом. Рис "Светофор" с морковью и кукурузой.</t>
  </si>
  <si>
    <t>271.04/ 86.21</t>
  </si>
  <si>
    <t>Чай фруктовый.</t>
  </si>
  <si>
    <t>783.2</t>
  </si>
  <si>
    <t>Котлета рыбная с соусом сливочно-томатным. Картофельное пюре.</t>
  </si>
  <si>
    <t>Хлеб пшеничный.</t>
  </si>
  <si>
    <t>545.02/ 241.08</t>
  </si>
  <si>
    <t>Бутерброд с повидлом. Каша молочная пшенная с маслом.</t>
  </si>
  <si>
    <t>Кофейный напиток с молоком.</t>
  </si>
  <si>
    <t>382.02/ 311.04</t>
  </si>
  <si>
    <t>501.13</t>
  </si>
  <si>
    <t>Котлета рыбная из горбуши "Школьная" с соусом томатным. Картофель отварной с маслом.</t>
  </si>
  <si>
    <t>Чай фруктовый</t>
  </si>
  <si>
    <t>Сушки</t>
  </si>
  <si>
    <t>271.23/ 92.08</t>
  </si>
  <si>
    <t>4618.20</t>
  </si>
  <si>
    <t>300.12</t>
  </si>
  <si>
    <t>Плов из свинины</t>
  </si>
  <si>
    <t>Чай с лимоном</t>
  </si>
  <si>
    <t>11156.03</t>
  </si>
  <si>
    <t>589.22</t>
  </si>
  <si>
    <t>Запеканка из творога с морковью</t>
  </si>
  <si>
    <t>Чай с сахаром</t>
  </si>
  <si>
    <t>238.23</t>
  </si>
  <si>
    <t>Фрикадельки из говядины в соусе. Макароны отварные с маслом.</t>
  </si>
  <si>
    <t>Печенье "Мария"</t>
  </si>
  <si>
    <t>Чай с вареньем из черной смородины</t>
  </si>
  <si>
    <t>204.08/ 227.08</t>
  </si>
  <si>
    <t>590.23</t>
  </si>
  <si>
    <t>300.13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</si>
</sst>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L83" sqref="L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7" x14ac:dyDescent="0.3">
      <c r="A1" s="1" t="s">
        <v>7</v>
      </c>
      <c r="C1" s="72" t="s">
        <v>41</v>
      </c>
      <c r="D1" s="73"/>
      <c r="E1" s="73"/>
      <c r="F1" s="50" t="s">
        <v>38</v>
      </c>
      <c r="G1" s="2" t="s">
        <v>16</v>
      </c>
      <c r="H1" s="74" t="s">
        <v>39</v>
      </c>
      <c r="I1" s="74"/>
      <c r="J1" s="74"/>
      <c r="K1" s="74"/>
    </row>
    <row r="2" spans="1:12" ht="17.399999999999999" x14ac:dyDescent="0.25">
      <c r="A2" s="34" t="s">
        <v>6</v>
      </c>
      <c r="C2" s="2"/>
      <c r="G2" s="2" t="s">
        <v>17</v>
      </c>
      <c r="H2" s="74" t="s">
        <v>40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6.4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69</v>
      </c>
      <c r="F6" s="39">
        <v>265</v>
      </c>
      <c r="G6" s="39">
        <v>9.31</v>
      </c>
      <c r="H6" s="39">
        <v>11.89</v>
      </c>
      <c r="I6" s="39">
        <v>28.59</v>
      </c>
      <c r="J6" s="39">
        <v>258.61</v>
      </c>
      <c r="K6" s="40" t="s">
        <v>71</v>
      </c>
      <c r="L6" s="39">
        <v>26.68</v>
      </c>
    </row>
    <row r="7" spans="1:12" ht="14.4" x14ac:dyDescent="0.3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2"/>
      <c r="B8" s="14"/>
      <c r="C8" s="11"/>
      <c r="D8" s="7" t="s">
        <v>21</v>
      </c>
      <c r="E8" s="41" t="s">
        <v>70</v>
      </c>
      <c r="F8" s="42">
        <v>200</v>
      </c>
      <c r="G8" s="42">
        <v>2</v>
      </c>
      <c r="H8" s="42">
        <v>2.5</v>
      </c>
      <c r="I8" s="42">
        <v>14.53</v>
      </c>
      <c r="J8" s="42">
        <v>88.62</v>
      </c>
      <c r="K8" s="43" t="s">
        <v>72</v>
      </c>
      <c r="L8" s="42">
        <v>14.3</v>
      </c>
    </row>
    <row r="9" spans="1:12" ht="14.4" x14ac:dyDescent="0.3">
      <c r="A9" s="22"/>
      <c r="B9" s="14"/>
      <c r="C9" s="11"/>
      <c r="D9" s="7" t="s">
        <v>22</v>
      </c>
      <c r="E9" s="41" t="s">
        <v>67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 t="s">
        <v>47</v>
      </c>
      <c r="L9" s="42">
        <v>3.58</v>
      </c>
    </row>
    <row r="10" spans="1:12" ht="14.4" x14ac:dyDescent="0.3">
      <c r="A10" s="22"/>
      <c r="B10" s="14"/>
      <c r="C10" s="11"/>
      <c r="D10" s="7" t="s">
        <v>23</v>
      </c>
      <c r="E10" s="41" t="s">
        <v>48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 t="s">
        <v>49</v>
      </c>
      <c r="L10" s="42">
        <v>21.24</v>
      </c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14.92</v>
      </c>
      <c r="I13" s="18">
        <f t="shared" si="0"/>
        <v>86.710000000000008</v>
      </c>
      <c r="J13" s="18">
        <f t="shared" si="0"/>
        <v>542.92000000000007</v>
      </c>
      <c r="K13" s="24"/>
      <c r="L13" s="18">
        <f t="shared" ref="L13" si="1">SUM(L6:L12)</f>
        <v>65.8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4.4" x14ac:dyDescent="0.25">
      <c r="A24" s="28">
        <f>A6</f>
        <v>1</v>
      </c>
      <c r="B24" s="29">
        <f>B6</f>
        <v>1</v>
      </c>
      <c r="C24" s="75" t="s">
        <v>4</v>
      </c>
      <c r="D24" s="76"/>
      <c r="E24" s="30"/>
      <c r="F24" s="31">
        <f>F13+F23</f>
        <v>709</v>
      </c>
      <c r="G24" s="31">
        <f t="shared" ref="G24:J24" si="4">G13+G23</f>
        <v>15.450000000000001</v>
      </c>
      <c r="H24" s="31">
        <f t="shared" si="4"/>
        <v>14.92</v>
      </c>
      <c r="I24" s="31">
        <f t="shared" si="4"/>
        <v>86.710000000000008</v>
      </c>
      <c r="J24" s="31">
        <f t="shared" si="4"/>
        <v>542.92000000000007</v>
      </c>
      <c r="K24" s="31"/>
      <c r="L24" s="31">
        <f t="shared" ref="L24" si="5">L13+L23</f>
        <v>65.8</v>
      </c>
    </row>
    <row r="25" spans="1:12" ht="26.4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73</v>
      </c>
      <c r="F25" s="39">
        <v>245</v>
      </c>
      <c r="G25" s="39">
        <v>13.61</v>
      </c>
      <c r="H25" s="39">
        <v>18.84</v>
      </c>
      <c r="I25" s="39">
        <v>38.479999999999997</v>
      </c>
      <c r="J25" s="39">
        <v>377.92</v>
      </c>
      <c r="K25" s="40" t="s">
        <v>76</v>
      </c>
      <c r="L25" s="39">
        <v>57.43</v>
      </c>
    </row>
    <row r="26" spans="1:12" ht="14.4" x14ac:dyDescent="0.3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74</v>
      </c>
      <c r="F27" s="42">
        <v>210</v>
      </c>
      <c r="G27" s="42">
        <v>0.02</v>
      </c>
      <c r="H27" s="42">
        <v>0.24</v>
      </c>
      <c r="I27" s="42">
        <v>7.56</v>
      </c>
      <c r="J27" s="42">
        <v>30.32</v>
      </c>
      <c r="K27" s="43" t="s">
        <v>78</v>
      </c>
      <c r="L27" s="42">
        <v>2.42</v>
      </c>
    </row>
    <row r="28" spans="1:12" ht="14.4" x14ac:dyDescent="0.3">
      <c r="A28" s="13"/>
      <c r="B28" s="14"/>
      <c r="C28" s="11"/>
      <c r="D28" s="7" t="s">
        <v>22</v>
      </c>
      <c r="E28" s="41" t="s">
        <v>45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 t="s">
        <v>47</v>
      </c>
      <c r="L28" s="42">
        <v>4.29</v>
      </c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1"/>
      <c r="D30" s="6" t="s">
        <v>52</v>
      </c>
      <c r="E30" s="41" t="s">
        <v>75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 t="s">
        <v>77</v>
      </c>
      <c r="L30" s="42">
        <v>1.66</v>
      </c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18.98</v>
      </c>
      <c r="H32" s="18">
        <f t="shared" ref="H32" si="7">SUM(H25:H31)</f>
        <v>19.959999999999997</v>
      </c>
      <c r="I32" s="18">
        <f t="shared" ref="I32" si="8">SUM(I25:I31)</f>
        <v>79.72</v>
      </c>
      <c r="J32" s="18">
        <f t="shared" ref="J32:L32" si="9">SUM(J25:J31)</f>
        <v>572.28</v>
      </c>
      <c r="K32" s="24"/>
      <c r="L32" s="18">
        <f t="shared" si="9"/>
        <v>65.8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75" t="s">
        <v>4</v>
      </c>
      <c r="D43" s="76"/>
      <c r="E43" s="30"/>
      <c r="F43" s="31">
        <f>F32+F42</f>
        <v>500</v>
      </c>
      <c r="G43" s="31">
        <f t="shared" ref="G43" si="14">G32+G42</f>
        <v>18.98</v>
      </c>
      <c r="H43" s="31">
        <f t="shared" ref="H43" si="15">H32+H42</f>
        <v>19.959999999999997</v>
      </c>
      <c r="I43" s="31">
        <f t="shared" ref="I43" si="16">I32+I42</f>
        <v>79.72</v>
      </c>
      <c r="J43" s="31">
        <f t="shared" ref="J43:L43" si="17">J32+J42</f>
        <v>572.28</v>
      </c>
      <c r="K43" s="31"/>
      <c r="L43" s="31">
        <f t="shared" si="17"/>
        <v>65.8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79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40" t="s">
        <v>81</v>
      </c>
      <c r="L44" s="39">
        <v>51.94</v>
      </c>
    </row>
    <row r="45" spans="1:12" ht="14.4" x14ac:dyDescent="0.3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80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 t="s">
        <v>56</v>
      </c>
      <c r="L46" s="42">
        <v>4.25</v>
      </c>
    </row>
    <row r="47" spans="1:12" ht="14.4" x14ac:dyDescent="0.3">
      <c r="A47" s="22"/>
      <c r="B47" s="14"/>
      <c r="C47" s="11"/>
      <c r="D47" s="7" t="s">
        <v>22</v>
      </c>
      <c r="E47" s="41" t="s">
        <v>45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 t="s">
        <v>47</v>
      </c>
      <c r="L47" s="42">
        <v>3.31</v>
      </c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 t="s">
        <v>52</v>
      </c>
      <c r="E49" s="41" t="s">
        <v>53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 t="s">
        <v>82</v>
      </c>
      <c r="L49" s="42">
        <v>6.3</v>
      </c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18">
        <f t="shared" si="21"/>
        <v>65.8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5">
      <c r="A62" s="28">
        <f>A44</f>
        <v>1</v>
      </c>
      <c r="B62" s="29">
        <f>B44</f>
        <v>3</v>
      </c>
      <c r="C62" s="75" t="s">
        <v>4</v>
      </c>
      <c r="D62" s="76"/>
      <c r="E62" s="30"/>
      <c r="F62" s="31">
        <f>F51+F61</f>
        <v>516</v>
      </c>
      <c r="G62" s="31">
        <f t="shared" ref="G62" si="26">G51+G61</f>
        <v>20.420000000000002</v>
      </c>
      <c r="H62" s="31">
        <f t="shared" ref="H62" si="27">H51+H61</f>
        <v>19.899999999999999</v>
      </c>
      <c r="I62" s="31">
        <f t="shared" ref="I62" si="28">I51+I61</f>
        <v>86.46</v>
      </c>
      <c r="J62" s="31">
        <f t="shared" ref="J62:L62" si="29">J51+J61</f>
        <v>605.94000000000005</v>
      </c>
      <c r="K62" s="31"/>
      <c r="L62" s="31">
        <f t="shared" si="29"/>
        <v>65.8</v>
      </c>
    </row>
    <row r="63" spans="1:12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83</v>
      </c>
      <c r="F63" s="39">
        <v>150</v>
      </c>
      <c r="G63" s="39">
        <v>17.88</v>
      </c>
      <c r="H63" s="39">
        <v>14.45</v>
      </c>
      <c r="I63" s="39">
        <v>37.520000000000003</v>
      </c>
      <c r="J63" s="39">
        <v>351.65</v>
      </c>
      <c r="K63" s="40" t="s">
        <v>85</v>
      </c>
      <c r="L63" s="39">
        <v>43.37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84</v>
      </c>
      <c r="F65" s="42">
        <v>173</v>
      </c>
      <c r="G65" s="42">
        <v>0</v>
      </c>
      <c r="H65" s="42">
        <v>0</v>
      </c>
      <c r="I65" s="42">
        <v>13.5</v>
      </c>
      <c r="J65" s="42">
        <v>54</v>
      </c>
      <c r="K65" s="43" t="s">
        <v>61</v>
      </c>
      <c r="L65" s="42">
        <v>2.34</v>
      </c>
    </row>
    <row r="66" spans="1:12" ht="14.4" x14ac:dyDescent="0.3">
      <c r="A66" s="22"/>
      <c r="B66" s="14"/>
      <c r="C66" s="11"/>
      <c r="D66" s="7" t="s">
        <v>22</v>
      </c>
      <c r="E66" s="41" t="s">
        <v>45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 t="s">
        <v>47</v>
      </c>
      <c r="L66" s="42">
        <v>1.72</v>
      </c>
    </row>
    <row r="67" spans="1:12" ht="14.4" x14ac:dyDescent="0.3">
      <c r="A67" s="22"/>
      <c r="B67" s="14"/>
      <c r="C67" s="11"/>
      <c r="D67" s="7" t="s">
        <v>23</v>
      </c>
      <c r="E67" s="41" t="s">
        <v>48</v>
      </c>
      <c r="F67" s="42">
        <v>180</v>
      </c>
      <c r="G67" s="42">
        <v>0.72</v>
      </c>
      <c r="H67" s="42">
        <v>0</v>
      </c>
      <c r="I67" s="42">
        <v>20.34</v>
      </c>
      <c r="J67" s="42">
        <v>84.24</v>
      </c>
      <c r="K67" s="43" t="s">
        <v>49</v>
      </c>
      <c r="L67" s="42">
        <v>18.37</v>
      </c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</v>
      </c>
      <c r="H70" s="18">
        <f t="shared" ref="H70" si="31">SUM(H63:H69)</f>
        <v>14.7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18">
        <f t="shared" si="33"/>
        <v>65.8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x14ac:dyDescent="0.25">
      <c r="A81" s="28">
        <f>A63</f>
        <v>1</v>
      </c>
      <c r="B81" s="29">
        <f>B63</f>
        <v>4</v>
      </c>
      <c r="C81" s="75" t="s">
        <v>4</v>
      </c>
      <c r="D81" s="76"/>
      <c r="E81" s="30"/>
      <c r="F81" s="31">
        <f>F70+F80</f>
        <v>524</v>
      </c>
      <c r="G81" s="31">
        <f t="shared" ref="G81" si="38">G70+G80</f>
        <v>20.2</v>
      </c>
      <c r="H81" s="31">
        <f t="shared" ref="H81" si="39">H70+H80</f>
        <v>14.7</v>
      </c>
      <c r="I81" s="31">
        <f t="shared" ref="I81" si="40">I70+I80</f>
        <v>81.38000000000001</v>
      </c>
      <c r="J81" s="31">
        <f t="shared" ref="J81:L81" si="41">J70+J80</f>
        <v>538.62</v>
      </c>
      <c r="K81" s="31"/>
      <c r="L81" s="31">
        <f t="shared" si="41"/>
        <v>65.8</v>
      </c>
    </row>
    <row r="82" spans="1:12" ht="26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86</v>
      </c>
      <c r="F82" s="39">
        <v>300</v>
      </c>
      <c r="G82" s="39">
        <v>14.15</v>
      </c>
      <c r="H82" s="39">
        <v>15.86</v>
      </c>
      <c r="I82" s="39">
        <v>41.92</v>
      </c>
      <c r="J82" s="39">
        <v>367.02</v>
      </c>
      <c r="K82" s="40" t="s">
        <v>89</v>
      </c>
      <c r="L82" s="39">
        <v>50.56</v>
      </c>
    </row>
    <row r="83" spans="1:12" ht="14.4" x14ac:dyDescent="0.3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88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 t="s">
        <v>91</v>
      </c>
      <c r="L84" s="42">
        <v>8.1999999999999993</v>
      </c>
    </row>
    <row r="85" spans="1:12" ht="14.4" x14ac:dyDescent="0.3">
      <c r="A85" s="22"/>
      <c r="B85" s="14"/>
      <c r="C85" s="11"/>
      <c r="D85" s="7" t="s">
        <v>22</v>
      </c>
      <c r="E85" s="41" t="s">
        <v>45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 t="s">
        <v>47</v>
      </c>
      <c r="L85" s="42">
        <v>3.57</v>
      </c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52</v>
      </c>
      <c r="E87" s="41" t="s">
        <v>87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 t="s">
        <v>90</v>
      </c>
      <c r="L87" s="42">
        <v>3.47</v>
      </c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5" t="s">
        <v>4</v>
      </c>
      <c r="D100" s="76"/>
      <c r="E100" s="30"/>
      <c r="F100" s="31">
        <f>F89+F99</f>
        <v>564</v>
      </c>
      <c r="G100" s="31">
        <f t="shared" ref="G100" si="50">G89+G99</f>
        <v>19.66</v>
      </c>
      <c r="H100" s="31">
        <f t="shared" ref="H100" si="51">H89+H99</f>
        <v>17.45</v>
      </c>
      <c r="I100" s="31">
        <f t="shared" ref="I100" si="52">I89+I99</f>
        <v>85.1</v>
      </c>
      <c r="J100" s="31">
        <f t="shared" ref="J100:L100" si="53">J89+J99</f>
        <v>576.08999999999992</v>
      </c>
      <c r="K100" s="31"/>
      <c r="L100" s="31">
        <f t="shared" si="53"/>
        <v>65.800000000000011</v>
      </c>
    </row>
    <row r="101" spans="1:12" ht="28.8" x14ac:dyDescent="0.3">
      <c r="A101" s="19">
        <v>2</v>
      </c>
      <c r="B101" s="20">
        <v>1</v>
      </c>
      <c r="C101" s="21" t="s">
        <v>19</v>
      </c>
      <c r="D101" s="5" t="s">
        <v>20</v>
      </c>
      <c r="E101" s="51" t="s">
        <v>42</v>
      </c>
      <c r="F101" s="52">
        <v>235</v>
      </c>
      <c r="G101" s="53">
        <v>13.24</v>
      </c>
      <c r="H101" s="53">
        <v>17.350000000000001</v>
      </c>
      <c r="I101" s="54">
        <v>37.81</v>
      </c>
      <c r="J101" s="53">
        <v>342.35</v>
      </c>
      <c r="K101" s="64" t="s">
        <v>43</v>
      </c>
      <c r="L101" s="69">
        <v>33.65</v>
      </c>
    </row>
    <row r="102" spans="1:12" ht="15" thickBot="1" x14ac:dyDescent="0.3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65"/>
      <c r="L102" s="70"/>
    </row>
    <row r="103" spans="1:12" ht="15" thickBot="1" x14ac:dyDescent="0.35">
      <c r="A103" s="22"/>
      <c r="B103" s="14"/>
      <c r="C103" s="11"/>
      <c r="D103" s="7" t="s">
        <v>21</v>
      </c>
      <c r="E103" s="55" t="s">
        <v>44</v>
      </c>
      <c r="F103" s="56">
        <v>180</v>
      </c>
      <c r="G103" s="58">
        <v>0</v>
      </c>
      <c r="H103" s="58">
        <v>1.53</v>
      </c>
      <c r="I103" s="59">
        <v>12.19</v>
      </c>
      <c r="J103" s="58">
        <v>63.61</v>
      </c>
      <c r="K103" s="66" t="s">
        <v>46</v>
      </c>
      <c r="L103" s="69">
        <v>8.7799999999999994</v>
      </c>
    </row>
    <row r="104" spans="1:12" ht="15" thickBot="1" x14ac:dyDescent="0.35">
      <c r="A104" s="22"/>
      <c r="B104" s="14"/>
      <c r="C104" s="11"/>
      <c r="D104" s="7" t="s">
        <v>22</v>
      </c>
      <c r="E104" s="55" t="s">
        <v>45</v>
      </c>
      <c r="F104" s="57">
        <v>26</v>
      </c>
      <c r="G104" s="58">
        <v>1.98</v>
      </c>
      <c r="H104" s="58">
        <v>0.31</v>
      </c>
      <c r="I104" s="59">
        <v>12.4</v>
      </c>
      <c r="J104" s="58">
        <v>60.31</v>
      </c>
      <c r="K104" s="66" t="s">
        <v>47</v>
      </c>
      <c r="L104" s="69">
        <v>2.13</v>
      </c>
    </row>
    <row r="105" spans="1:12" ht="14.4" x14ac:dyDescent="0.3">
      <c r="A105" s="22"/>
      <c r="B105" s="14"/>
      <c r="C105" s="11"/>
      <c r="D105" s="7" t="s">
        <v>23</v>
      </c>
      <c r="E105" s="60" t="s">
        <v>48</v>
      </c>
      <c r="F105" s="61">
        <v>200</v>
      </c>
      <c r="G105" s="62">
        <v>0.8</v>
      </c>
      <c r="H105" s="62">
        <v>0</v>
      </c>
      <c r="I105" s="63">
        <v>22.6</v>
      </c>
      <c r="J105" s="62">
        <v>93.6</v>
      </c>
      <c r="K105" s="67" t="s">
        <v>49</v>
      </c>
      <c r="L105" s="69">
        <v>21.24</v>
      </c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65"/>
      <c r="L106" s="70"/>
    </row>
    <row r="107" spans="1:12" ht="15" thickBot="1" x14ac:dyDescent="0.3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65"/>
      <c r="L107" s="71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16.02</v>
      </c>
      <c r="H108" s="18">
        <f t="shared" si="54"/>
        <v>19.190000000000001</v>
      </c>
      <c r="I108" s="18">
        <f t="shared" si="54"/>
        <v>85</v>
      </c>
      <c r="J108" s="18">
        <f t="shared" si="54"/>
        <v>559.87</v>
      </c>
      <c r="K108" s="24"/>
      <c r="L108" s="68">
        <f t="shared" ref="L108" si="55">SUM(L101:L107)</f>
        <v>65.8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4.4" x14ac:dyDescent="0.25">
      <c r="A119" s="28">
        <f>A101</f>
        <v>2</v>
      </c>
      <c r="B119" s="29">
        <f>B101</f>
        <v>1</v>
      </c>
      <c r="C119" s="75" t="s">
        <v>4</v>
      </c>
      <c r="D119" s="76"/>
      <c r="E119" s="30"/>
      <c r="F119" s="31">
        <f>F108+F118</f>
        <v>641</v>
      </c>
      <c r="G119" s="31">
        <f t="shared" ref="G119" si="58">G108+G118</f>
        <v>16.02</v>
      </c>
      <c r="H119" s="31">
        <f t="shared" ref="H119" si="59">H108+H118</f>
        <v>19.190000000000001</v>
      </c>
      <c r="I119" s="31">
        <f t="shared" ref="I119" si="60">I108+I118</f>
        <v>85</v>
      </c>
      <c r="J119" s="31">
        <f t="shared" ref="J119:L119" si="61">J108+J118</f>
        <v>559.87</v>
      </c>
      <c r="K119" s="31"/>
      <c r="L119" s="31">
        <f t="shared" si="61"/>
        <v>65.8</v>
      </c>
    </row>
    <row r="120" spans="1:12" ht="26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50</v>
      </c>
      <c r="F120" s="39">
        <v>270</v>
      </c>
      <c r="G120" s="39">
        <v>12.05</v>
      </c>
      <c r="H120" s="39">
        <v>17.690000000000001</v>
      </c>
      <c r="I120" s="39">
        <v>16.23</v>
      </c>
      <c r="J120" s="39">
        <v>272.33</v>
      </c>
      <c r="K120" s="40" t="s">
        <v>51</v>
      </c>
      <c r="L120" s="39">
        <v>49.94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55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 t="s">
        <v>56</v>
      </c>
      <c r="L122" s="42">
        <v>3.64</v>
      </c>
    </row>
    <row r="123" spans="1:12" ht="14.4" x14ac:dyDescent="0.3">
      <c r="A123" s="13"/>
      <c r="B123" s="14"/>
      <c r="C123" s="11"/>
      <c r="D123" s="7" t="s">
        <v>22</v>
      </c>
      <c r="E123" s="41" t="s">
        <v>45</v>
      </c>
      <c r="F123" s="42">
        <v>57</v>
      </c>
      <c r="G123" s="42">
        <v>4.33</v>
      </c>
      <c r="H123" s="42">
        <v>0.68</v>
      </c>
      <c r="I123" s="42">
        <v>22.19</v>
      </c>
      <c r="J123" s="42">
        <v>112.2</v>
      </c>
      <c r="K123" s="43" t="s">
        <v>47</v>
      </c>
      <c r="L123" s="42">
        <v>5.92</v>
      </c>
    </row>
    <row r="124" spans="1:12" ht="14.4" x14ac:dyDescent="0.3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3"/>
      <c r="B125" s="14"/>
      <c r="C125" s="11"/>
      <c r="D125" s="6" t="s">
        <v>52</v>
      </c>
      <c r="E125" s="41" t="s">
        <v>53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 t="s">
        <v>54</v>
      </c>
      <c r="L125" s="42">
        <v>6.3</v>
      </c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582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86.570000000000007</v>
      </c>
      <c r="J127" s="18">
        <f t="shared" si="62"/>
        <v>600.91999999999996</v>
      </c>
      <c r="K127" s="24"/>
      <c r="L127" s="18">
        <f t="shared" ref="L127" si="63">SUM(L120:L126)</f>
        <v>65.8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4.4" x14ac:dyDescent="0.25">
      <c r="A138" s="32">
        <f>A120</f>
        <v>2</v>
      </c>
      <c r="B138" s="32">
        <f>B120</f>
        <v>2</v>
      </c>
      <c r="C138" s="75" t="s">
        <v>4</v>
      </c>
      <c r="D138" s="76"/>
      <c r="E138" s="30"/>
      <c r="F138" s="31">
        <f>F127+F137</f>
        <v>582</v>
      </c>
      <c r="G138" s="31">
        <f t="shared" ref="G138" si="66">G127+G137</f>
        <v>18.93</v>
      </c>
      <c r="H138" s="31">
        <f t="shared" ref="H138" si="67">H127+H137</f>
        <v>19.880000000000003</v>
      </c>
      <c r="I138" s="31">
        <f t="shared" ref="I138" si="68">I127+I137</f>
        <v>86.570000000000007</v>
      </c>
      <c r="J138" s="31">
        <f t="shared" ref="J138:L138" si="69">J127+J137</f>
        <v>600.91999999999996</v>
      </c>
      <c r="K138" s="31"/>
      <c r="L138" s="31">
        <f t="shared" si="69"/>
        <v>65.8</v>
      </c>
    </row>
    <row r="139" spans="1:12" ht="26.4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57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58</v>
      </c>
      <c r="L139" s="39">
        <v>51.27</v>
      </c>
    </row>
    <row r="140" spans="1:12" ht="14.4" x14ac:dyDescent="0.3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60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 t="s">
        <v>61</v>
      </c>
      <c r="L141" s="42">
        <v>2.6</v>
      </c>
    </row>
    <row r="142" spans="1:12" ht="15.75" customHeight="1" x14ac:dyDescent="0.3">
      <c r="A142" s="22"/>
      <c r="B142" s="14"/>
      <c r="C142" s="11"/>
      <c r="D142" s="7" t="s">
        <v>22</v>
      </c>
      <c r="E142" s="41" t="s">
        <v>45</v>
      </c>
      <c r="F142" s="42">
        <v>40</v>
      </c>
      <c r="G142" s="42">
        <v>3.04</v>
      </c>
      <c r="H142" s="42">
        <v>0.48</v>
      </c>
      <c r="I142" s="42">
        <v>17.079999999999998</v>
      </c>
      <c r="J142" s="42">
        <v>84.8</v>
      </c>
      <c r="K142" s="43" t="s">
        <v>47</v>
      </c>
      <c r="L142" s="42">
        <v>3.23</v>
      </c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 t="s">
        <v>52</v>
      </c>
      <c r="E144" s="41" t="s">
        <v>59</v>
      </c>
      <c r="F144" s="42">
        <v>58</v>
      </c>
      <c r="G144" s="42">
        <v>3.13</v>
      </c>
      <c r="H144" s="42">
        <v>4</v>
      </c>
      <c r="I144" s="42">
        <v>23</v>
      </c>
      <c r="J144" s="42">
        <v>140.52000000000001</v>
      </c>
      <c r="K144" s="43">
        <v>34618</v>
      </c>
      <c r="L144" s="42">
        <v>8.6999999999999993</v>
      </c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508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85.62</v>
      </c>
      <c r="J146" s="18">
        <f t="shared" si="70"/>
        <v>585.66</v>
      </c>
      <c r="K146" s="24"/>
      <c r="L146" s="18">
        <f t="shared" ref="L146" si="71">SUM(L139:L145)</f>
        <v>65.8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4.4" x14ac:dyDescent="0.25">
      <c r="A157" s="28">
        <f>A139</f>
        <v>2</v>
      </c>
      <c r="B157" s="29">
        <f>B139</f>
        <v>3</v>
      </c>
      <c r="C157" s="75" t="s">
        <v>4</v>
      </c>
      <c r="D157" s="76"/>
      <c r="E157" s="30"/>
      <c r="F157" s="31">
        <f>F146+F156</f>
        <v>508</v>
      </c>
      <c r="G157" s="31">
        <f t="shared" ref="G157" si="74">G146+G156</f>
        <v>17.64</v>
      </c>
      <c r="H157" s="31">
        <f t="shared" ref="H157" si="75">H146+H156</f>
        <v>19.18</v>
      </c>
      <c r="I157" s="31">
        <f t="shared" ref="I157" si="76">I146+I156</f>
        <v>85.62</v>
      </c>
      <c r="J157" s="31">
        <f t="shared" ref="J157:L157" si="77">J146+J156</f>
        <v>585.66</v>
      </c>
      <c r="K157" s="31"/>
      <c r="L157" s="31">
        <f t="shared" si="77"/>
        <v>65.8</v>
      </c>
    </row>
    <row r="158" spans="1:12" ht="26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62</v>
      </c>
      <c r="F158" s="39">
        <v>255</v>
      </c>
      <c r="G158" s="39">
        <v>13.98</v>
      </c>
      <c r="H158" s="39">
        <v>18.52</v>
      </c>
      <c r="I158" s="39">
        <v>43.71</v>
      </c>
      <c r="J158" s="39">
        <v>397.44</v>
      </c>
      <c r="K158" s="40" t="s">
        <v>63</v>
      </c>
      <c r="L158" s="39">
        <v>59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41" t="s">
        <v>64</v>
      </c>
      <c r="F160" s="42">
        <v>200</v>
      </c>
      <c r="G160" s="42">
        <v>0</v>
      </c>
      <c r="H160" s="42">
        <v>0</v>
      </c>
      <c r="I160" s="42">
        <v>7.2</v>
      </c>
      <c r="J160" s="42">
        <v>28.88</v>
      </c>
      <c r="K160" s="43" t="s">
        <v>65</v>
      </c>
      <c r="L160" s="42">
        <v>2.42</v>
      </c>
    </row>
    <row r="161" spans="1:12" ht="14.4" x14ac:dyDescent="0.3">
      <c r="A161" s="22"/>
      <c r="B161" s="14"/>
      <c r="C161" s="11"/>
      <c r="D161" s="7" t="s">
        <v>22</v>
      </c>
      <c r="E161" s="41" t="s">
        <v>45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 t="s">
        <v>47</v>
      </c>
      <c r="L161" s="42">
        <v>4.38</v>
      </c>
    </row>
    <row r="162" spans="1:12" ht="14.4" x14ac:dyDescent="0.3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17.93</v>
      </c>
      <c r="H165" s="18">
        <f t="shared" si="78"/>
        <v>19.14</v>
      </c>
      <c r="I165" s="18">
        <f t="shared" si="78"/>
        <v>75.710000000000008</v>
      </c>
      <c r="J165" s="18">
        <f t="shared" si="78"/>
        <v>546.9</v>
      </c>
      <c r="K165" s="24"/>
      <c r="L165" s="18">
        <f t="shared" ref="L165" si="79">SUM(L158:L164)</f>
        <v>65.8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4.4" x14ac:dyDescent="0.25">
      <c r="A176" s="28">
        <f>A158</f>
        <v>2</v>
      </c>
      <c r="B176" s="29">
        <f>B158</f>
        <v>4</v>
      </c>
      <c r="C176" s="75" t="s">
        <v>4</v>
      </c>
      <c r="D176" s="76"/>
      <c r="E176" s="30"/>
      <c r="F176" s="31">
        <f>F165+F175</f>
        <v>509</v>
      </c>
      <c r="G176" s="31">
        <f t="shared" ref="G176" si="82">G165+G175</f>
        <v>17.93</v>
      </c>
      <c r="H176" s="31">
        <f t="shared" ref="H176" si="83">H165+H175</f>
        <v>19.14</v>
      </c>
      <c r="I176" s="31">
        <f t="shared" ref="I176" si="84">I165+I175</f>
        <v>75.710000000000008</v>
      </c>
      <c r="J176" s="31">
        <f t="shared" ref="J176:L176" si="85">J165+J175</f>
        <v>546.9</v>
      </c>
      <c r="K176" s="31"/>
      <c r="L176" s="31">
        <f t="shared" si="85"/>
        <v>65.8</v>
      </c>
    </row>
    <row r="177" spans="1:12" ht="26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66</v>
      </c>
      <c r="F177" s="39">
        <v>250</v>
      </c>
      <c r="G177" s="39">
        <v>15</v>
      </c>
      <c r="H177" s="39">
        <v>16.899999999999999</v>
      </c>
      <c r="I177" s="39">
        <v>34.17</v>
      </c>
      <c r="J177" s="39">
        <v>348.78</v>
      </c>
      <c r="K177" s="40" t="s">
        <v>68</v>
      </c>
      <c r="L177" s="39">
        <v>58.51</v>
      </c>
    </row>
    <row r="178" spans="1:12" ht="14.4" x14ac:dyDescent="0.3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55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 t="s">
        <v>56</v>
      </c>
      <c r="L179" s="42">
        <v>3.64</v>
      </c>
    </row>
    <row r="180" spans="1:12" ht="14.4" x14ac:dyDescent="0.3">
      <c r="A180" s="22"/>
      <c r="B180" s="14"/>
      <c r="C180" s="11"/>
      <c r="D180" s="7" t="s">
        <v>22</v>
      </c>
      <c r="E180" s="41" t="s">
        <v>67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 t="s">
        <v>47</v>
      </c>
      <c r="L180" s="42">
        <v>3.65</v>
      </c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18.47</v>
      </c>
      <c r="H184" s="18">
        <f t="shared" si="86"/>
        <v>17.45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75" t="s">
        <v>4</v>
      </c>
      <c r="D195" s="76"/>
      <c r="E195" s="30"/>
      <c r="F195" s="31">
        <f>F184+F194</f>
        <v>500</v>
      </c>
      <c r="G195" s="31">
        <f t="shared" ref="G195" si="90">G184+G194</f>
        <v>18.47</v>
      </c>
      <c r="H195" s="31">
        <f t="shared" ref="H195" si="91">H184+H194</f>
        <v>17.45</v>
      </c>
      <c r="I195" s="31">
        <f t="shared" ref="I195" si="92">I184+I194</f>
        <v>65.789999999999992</v>
      </c>
      <c r="J195" s="31">
        <f t="shared" ref="J195:L195" si="93">J184+J194</f>
        <v>494.09</v>
      </c>
      <c r="K195" s="31"/>
      <c r="L195" s="31">
        <f t="shared" si="93"/>
        <v>65.8</v>
      </c>
    </row>
    <row r="196" spans="1:12" x14ac:dyDescent="0.25">
      <c r="A196" s="26"/>
      <c r="B196" s="27"/>
      <c r="C196" s="77" t="s">
        <v>5</v>
      </c>
      <c r="D196" s="77"/>
      <c r="E196" s="77"/>
      <c r="F196" s="33">
        <f>(F24+F43+F62+F81+F100+F119+F138+F157+F176+F195)/(IF(F24=0,0,1)+IF(F43=0,0,1)+IF(F62=0,0,1)+IF(F81=0,0,1)+IF(F100=0,0,1)+IF(F119=0,0,1)+IF(F138=0,0,1)+IF(F157=0,0,1)+IF(F176=0,0,1)+IF(F195=0,0,1))</f>
        <v>555.29999999999995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18.37</v>
      </c>
      <c r="H196" s="33">
        <f t="shared" si="94"/>
        <v>18.177</v>
      </c>
      <c r="I196" s="33">
        <f t="shared" si="94"/>
        <v>81.806000000000012</v>
      </c>
      <c r="J196" s="33">
        <f t="shared" si="94"/>
        <v>562.32899999999995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65.799999999999983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dcterms:created xsi:type="dcterms:W3CDTF">2022-05-16T14:23:56Z</dcterms:created>
  <dcterms:modified xsi:type="dcterms:W3CDTF">2023-10-21T08:46:26Z</dcterms:modified>
</cp:coreProperties>
</file>